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E2D8C3D-4DC5-43C6-A4D6-448DAEFC4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Arkusz1!$A$1:$M$21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G10" i="1"/>
  <c r="F10" i="1"/>
  <c r="E10" i="1"/>
  <c r="H19" i="1"/>
  <c r="I19" i="1"/>
  <c r="J19" i="1"/>
  <c r="K19" i="1"/>
  <c r="L19" i="1"/>
  <c r="M19" i="1"/>
  <c r="D16" i="1" l="1"/>
  <c r="D13" i="1"/>
  <c r="D14" i="1"/>
  <c r="D10" i="1"/>
  <c r="D15" i="1"/>
  <c r="D17" i="1"/>
  <c r="D18" i="1"/>
  <c r="D12" i="1"/>
  <c r="D11" i="1"/>
  <c r="E19" i="1"/>
  <c r="G19" i="1"/>
  <c r="F19" i="1"/>
  <c r="D19" i="1" l="1"/>
</calcChain>
</file>

<file path=xl/sharedStrings.xml><?xml version="1.0" encoding="utf-8"?>
<sst xmlns="http://schemas.openxmlformats.org/spreadsheetml/2006/main" count="37" uniqueCount="37">
  <si>
    <t xml:space="preserve">Lp. </t>
  </si>
  <si>
    <t>Beneficjent</t>
  </si>
  <si>
    <t xml:space="preserve">Nazwa zadania  inwestycyjnego </t>
  </si>
  <si>
    <t>Łączna kwota udzielonej Beneficjentowi dotacji</t>
  </si>
  <si>
    <t>Kwota udzielonej Beneficjentowi dotacji w latach 2023-2025</t>
  </si>
  <si>
    <t>Wkład własny</t>
  </si>
  <si>
    <t>wnoszony przez  Samorząd Województwa Podkarpackiego w latach 2023-2025</t>
  </si>
  <si>
    <t>Kwota przyznana we wstępnej  promesie z Rządowego Programu Odbudowy Zabytków w latach 2023-2025</t>
  </si>
  <si>
    <t>1.</t>
  </si>
  <si>
    <t>Muzeum Podkarpackie w Krośnie</t>
  </si>
  <si>
    <t xml:space="preserve">Konserwacja i renowacja renesansowego Pałacu Biskupiego </t>
  </si>
  <si>
    <t>2.</t>
  </si>
  <si>
    <t xml:space="preserve">Boguchwała Parafia Rzymskokatolicka pw. św. Stanisława Biskupa i Męczennika   </t>
  </si>
  <si>
    <t>3.</t>
  </si>
  <si>
    <t xml:space="preserve">Lubaczów Parafia Rzymskokatolicka pw. św. Stanisława BM </t>
  </si>
  <si>
    <t xml:space="preserve">Konserwacja zabytkowej polichromii we wnętrzu kościoła pw. św. Stanisława BM w Lubaczowie autorstwa lwowskiego malarza Bronisława Gawlika z pierwszej połowy XX w.  </t>
  </si>
  <si>
    <t>4.</t>
  </si>
  <si>
    <t xml:space="preserve">Markowa Parafia Rzymskokatolicka pw. św. Doroty </t>
  </si>
  <si>
    <t xml:space="preserve">Konserwacja i restauracja polichromii w kościele parafialnym pw. Świętej Doroty w Markowej oraz przy zabytkowym ogrodzeniu wokół kościoła </t>
  </si>
  <si>
    <t>5.</t>
  </si>
  <si>
    <t xml:space="preserve">Mielec Parafia Rzymskokatolicka pw. św. Mateusza Apostoła i Ewangelisty </t>
  </si>
  <si>
    <t xml:space="preserve">Remont i przebudowa budynku zabytkowej plebanii z przełomu XIX/XX w. w Mielcu </t>
  </si>
  <si>
    <t>6.</t>
  </si>
  <si>
    <t xml:space="preserve">Przemyśl Archidiecezja Przemyska Obrządku Łacińskiego </t>
  </si>
  <si>
    <t>7.</t>
  </si>
  <si>
    <t xml:space="preserve">Przemyśl Parafia Rzymskokatolicka pw. św. Jana Chrzciciela przy Bazylice Archikatedralnej   </t>
  </si>
  <si>
    <t xml:space="preserve">Konserwacja i restauracja polichromii i detali architektonicznych ołtarza Matki Bożej i ołtarza Serca Pana Jezusa oraz wykonanie rekonstrukcji i konserwacji oryginalnych reliktów posadzki </t>
  </si>
  <si>
    <t>8.</t>
  </si>
  <si>
    <t>Rzeszów Parafia Rzymskokatolicka pw. św. Wojciecha i Stanisława</t>
  </si>
  <si>
    <t xml:space="preserve">Wykonanie posadzki w kościele farnym pw. św. Wojciecha i Stanisława w Rzeszowie </t>
  </si>
  <si>
    <t>9.</t>
  </si>
  <si>
    <t xml:space="preserve">Ulanów Parafia Rzymskokatolicka pw. św. Jana Chrzciciela i św. Barbary </t>
  </si>
  <si>
    <t>Kompleksowe prace konserwatorskie przy wyposażeniu kościoła filialnego pw. św. Stanisława Biskupa i Męczennika w Boguchwale</t>
  </si>
  <si>
    <t xml:space="preserve">Rewitalizacja zespołu pałacowo - parkowego w Maćkowicach </t>
  </si>
  <si>
    <t xml:space="preserve">Konserwacja techniczna i estetyczna drewnianego, złoconego i polichromowanego kościoła parafialnego w Ulanowie </t>
  </si>
  <si>
    <t xml:space="preserve">Wykaz Beneficjentów, którym została udzielona dotacja na prace konserwatorskie, restauratorskie lub roboty budowlane przy zabytkach wpisanych do rejestru zabytków lub gminnej ewidencji zabytków w ramach Rządowego Programu Odbudowy Zabytków położonych na obszarze województwa podkarpackiego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</si>
  <si>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do uchwały 
                                                                                                                                                                                                                                                                                                  Sejmiku Województwa Podkarpackiego 
                                                                                                                                                                                                                                                                                                  nr  LXIV/1113/23 z dnia 28 sierpnia 2023 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</si>
</sst>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" fontId="0" fillId="0" borderId="0" xfId="0" applyNumberForma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Normal="100" zoomScaleSheetLayoutView="100" workbookViewId="0">
      <selection activeCell="A4" sqref="A4:M6"/>
    </sheetView>
  </sheetViews>
  <sheetFormatPr defaultRowHeight="15" x14ac:dyDescent="0.25"/>
  <cols>
    <col min="1" max="1" width="4.5703125" customWidth="1"/>
    <col min="2" max="2" width="22.42578125" customWidth="1"/>
    <col min="3" max="3" width="27.5703125" customWidth="1"/>
    <col min="4" max="4" width="13.28515625" customWidth="1"/>
    <col min="5" max="13" width="13" customWidth="1"/>
  </cols>
  <sheetData>
    <row r="1" spans="1:13" x14ac:dyDescent="0.25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6.75" customHeight="1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 customHeight="1" thickBo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40.5" customHeight="1" x14ac:dyDescent="0.25">
      <c r="A7" s="41" t="s">
        <v>0</v>
      </c>
      <c r="B7" s="41" t="s">
        <v>1</v>
      </c>
      <c r="C7" s="41" t="s">
        <v>2</v>
      </c>
      <c r="D7" s="43" t="s">
        <v>3</v>
      </c>
      <c r="E7" s="35" t="s">
        <v>4</v>
      </c>
      <c r="F7" s="36"/>
      <c r="G7" s="37"/>
      <c r="H7" s="35" t="s">
        <v>5</v>
      </c>
      <c r="I7" s="36"/>
      <c r="J7" s="37"/>
      <c r="K7" s="35" t="s">
        <v>7</v>
      </c>
      <c r="L7" s="36"/>
      <c r="M7" s="37"/>
    </row>
    <row r="8" spans="1:13" ht="44.25" customHeight="1" thickBot="1" x14ac:dyDescent="0.3">
      <c r="A8" s="42"/>
      <c r="B8" s="42"/>
      <c r="C8" s="42"/>
      <c r="D8" s="44"/>
      <c r="E8" s="38"/>
      <c r="F8" s="39"/>
      <c r="G8" s="40"/>
      <c r="H8" s="38" t="s">
        <v>6</v>
      </c>
      <c r="I8" s="39"/>
      <c r="J8" s="40"/>
      <c r="K8" s="38"/>
      <c r="L8" s="39"/>
      <c r="M8" s="40"/>
    </row>
    <row r="9" spans="1:13" ht="15.75" thickBot="1" x14ac:dyDescent="0.3">
      <c r="A9" s="14"/>
      <c r="B9" s="15"/>
      <c r="C9" s="15"/>
      <c r="D9" s="16"/>
      <c r="E9" s="17">
        <v>2023</v>
      </c>
      <c r="F9" s="17">
        <v>2024</v>
      </c>
      <c r="G9" s="17">
        <v>2025</v>
      </c>
      <c r="H9" s="17">
        <v>2023</v>
      </c>
      <c r="I9" s="17">
        <v>2024</v>
      </c>
      <c r="J9" s="17">
        <v>2025</v>
      </c>
      <c r="K9" s="17">
        <v>2023</v>
      </c>
      <c r="L9" s="17">
        <v>2024</v>
      </c>
      <c r="M9" s="17">
        <v>2025</v>
      </c>
    </row>
    <row r="10" spans="1:13" ht="36.75" thickBot="1" x14ac:dyDescent="0.3">
      <c r="A10" s="22" t="s">
        <v>8</v>
      </c>
      <c r="B10" s="18" t="s">
        <v>9</v>
      </c>
      <c r="C10" s="18" t="s">
        <v>10</v>
      </c>
      <c r="D10" s="5">
        <f>SUM(E10:G10)</f>
        <v>2914525</v>
      </c>
      <c r="E10" s="9">
        <f>H10+K10</f>
        <v>0</v>
      </c>
      <c r="F10" s="9">
        <f>I10+L10</f>
        <v>2914525</v>
      </c>
      <c r="G10" s="9">
        <f>J10+M10</f>
        <v>0</v>
      </c>
      <c r="H10" s="9"/>
      <c r="I10" s="9">
        <v>58290.5</v>
      </c>
      <c r="J10" s="9"/>
      <c r="K10" s="9"/>
      <c r="L10" s="9">
        <v>2856234.5</v>
      </c>
      <c r="M10" s="9"/>
    </row>
    <row r="11" spans="1:13" ht="60.75" thickBot="1" x14ac:dyDescent="0.3">
      <c r="A11" s="13" t="s">
        <v>11</v>
      </c>
      <c r="B11" s="11" t="s">
        <v>12</v>
      </c>
      <c r="C11" s="12" t="s">
        <v>32</v>
      </c>
      <c r="D11" s="8">
        <f t="shared" ref="D11:D18" si="0">SUM(E11:G11)</f>
        <v>1447959</v>
      </c>
      <c r="E11" s="9">
        <f t="shared" ref="E11:E18" si="1">H11+K11</f>
        <v>0</v>
      </c>
      <c r="F11" s="9">
        <f t="shared" ref="F11:F18" si="2">I11+L11</f>
        <v>738459.09000000008</v>
      </c>
      <c r="G11" s="9">
        <f t="shared" ref="G11:G18" si="3">J11+M11</f>
        <v>709499.91</v>
      </c>
      <c r="H11" s="10"/>
      <c r="I11" s="10">
        <v>28959.18</v>
      </c>
      <c r="J11" s="10"/>
      <c r="K11" s="10"/>
      <c r="L11" s="10">
        <v>709499.91</v>
      </c>
      <c r="M11" s="10">
        <v>709499.91</v>
      </c>
    </row>
    <row r="12" spans="1:13" ht="72.75" thickBot="1" x14ac:dyDescent="0.3">
      <c r="A12" s="19" t="s">
        <v>13</v>
      </c>
      <c r="B12" s="1" t="s">
        <v>14</v>
      </c>
      <c r="C12" s="1" t="s">
        <v>15</v>
      </c>
      <c r="D12" s="7">
        <f t="shared" si="0"/>
        <v>1500000</v>
      </c>
      <c r="E12" s="4">
        <f t="shared" si="1"/>
        <v>0</v>
      </c>
      <c r="F12" s="4">
        <f t="shared" si="2"/>
        <v>1500000</v>
      </c>
      <c r="G12" s="4">
        <f t="shared" si="3"/>
        <v>0</v>
      </c>
      <c r="H12" s="4"/>
      <c r="I12" s="4">
        <v>30000</v>
      </c>
      <c r="J12" s="4"/>
      <c r="K12" s="4"/>
      <c r="L12" s="4">
        <v>1470000</v>
      </c>
      <c r="M12" s="4"/>
    </row>
    <row r="13" spans="1:13" ht="60.75" thickBot="1" x14ac:dyDescent="0.3">
      <c r="A13" s="19" t="s">
        <v>16</v>
      </c>
      <c r="B13" s="1" t="s">
        <v>17</v>
      </c>
      <c r="C13" s="1" t="s">
        <v>18</v>
      </c>
      <c r="D13" s="5">
        <f t="shared" si="0"/>
        <v>2000000</v>
      </c>
      <c r="E13" s="4">
        <f t="shared" si="1"/>
        <v>0</v>
      </c>
      <c r="F13" s="4">
        <f t="shared" si="2"/>
        <v>2000000</v>
      </c>
      <c r="G13" s="4">
        <f t="shared" si="3"/>
        <v>0</v>
      </c>
      <c r="H13" s="4"/>
      <c r="I13" s="4">
        <v>40000</v>
      </c>
      <c r="J13" s="4"/>
      <c r="K13" s="4"/>
      <c r="L13" s="4">
        <v>1960000</v>
      </c>
      <c r="M13" s="4"/>
    </row>
    <row r="14" spans="1:13" ht="48.75" thickBot="1" x14ac:dyDescent="0.3">
      <c r="A14" s="20" t="s">
        <v>19</v>
      </c>
      <c r="B14" s="2" t="s">
        <v>20</v>
      </c>
      <c r="C14" s="2" t="s">
        <v>21</v>
      </c>
      <c r="D14" s="5">
        <f t="shared" si="0"/>
        <v>2000000</v>
      </c>
      <c r="E14" s="4">
        <f t="shared" si="1"/>
        <v>0</v>
      </c>
      <c r="F14" s="4">
        <f t="shared" si="2"/>
        <v>2000000</v>
      </c>
      <c r="G14" s="4">
        <f t="shared" si="3"/>
        <v>0</v>
      </c>
      <c r="H14" s="4"/>
      <c r="I14" s="4">
        <v>40000</v>
      </c>
      <c r="J14" s="4"/>
      <c r="K14" s="4"/>
      <c r="L14" s="4">
        <v>1960000</v>
      </c>
      <c r="M14" s="4"/>
    </row>
    <row r="15" spans="1:13" ht="36.75" thickBot="1" x14ac:dyDescent="0.3">
      <c r="A15" s="13" t="s">
        <v>22</v>
      </c>
      <c r="B15" s="11" t="s">
        <v>23</v>
      </c>
      <c r="C15" s="12" t="s">
        <v>33</v>
      </c>
      <c r="D15" s="8">
        <f t="shared" si="0"/>
        <v>2000000</v>
      </c>
      <c r="E15" s="9">
        <f t="shared" si="1"/>
        <v>1000000</v>
      </c>
      <c r="F15" s="9">
        <f t="shared" si="2"/>
        <v>1000000</v>
      </c>
      <c r="G15" s="9">
        <f t="shared" si="3"/>
        <v>0</v>
      </c>
      <c r="H15" s="10">
        <v>40000</v>
      </c>
      <c r="I15" s="10"/>
      <c r="J15" s="10"/>
      <c r="K15" s="10">
        <v>960000</v>
      </c>
      <c r="L15" s="10">
        <v>1000000</v>
      </c>
      <c r="M15" s="10"/>
    </row>
    <row r="16" spans="1:13" ht="84.75" thickBot="1" x14ac:dyDescent="0.3">
      <c r="A16" s="19" t="s">
        <v>24</v>
      </c>
      <c r="B16" s="1" t="s">
        <v>25</v>
      </c>
      <c r="C16" s="1" t="s">
        <v>26</v>
      </c>
      <c r="D16" s="7">
        <f t="shared" si="0"/>
        <v>3354183</v>
      </c>
      <c r="E16" s="4">
        <f t="shared" si="1"/>
        <v>0</v>
      </c>
      <c r="F16" s="4">
        <f t="shared" si="2"/>
        <v>3354183</v>
      </c>
      <c r="G16" s="4">
        <f t="shared" si="3"/>
        <v>0</v>
      </c>
      <c r="H16" s="4"/>
      <c r="I16" s="4">
        <v>67083.66</v>
      </c>
      <c r="J16" s="4"/>
      <c r="K16" s="4"/>
      <c r="L16" s="4">
        <v>3287099.34</v>
      </c>
      <c r="M16" s="4"/>
    </row>
    <row r="17" spans="1:13" ht="36.75" thickBot="1" x14ac:dyDescent="0.3">
      <c r="A17" s="19" t="s">
        <v>27</v>
      </c>
      <c r="B17" s="1" t="s">
        <v>28</v>
      </c>
      <c r="C17" s="1" t="s">
        <v>29</v>
      </c>
      <c r="D17" s="5">
        <f t="shared" si="0"/>
        <v>2323929</v>
      </c>
      <c r="E17" s="4">
        <f t="shared" si="1"/>
        <v>0</v>
      </c>
      <c r="F17" s="4">
        <f t="shared" si="2"/>
        <v>1161964.5</v>
      </c>
      <c r="G17" s="4">
        <f t="shared" si="3"/>
        <v>1161964.5</v>
      </c>
      <c r="H17" s="4"/>
      <c r="I17" s="4">
        <v>46478.58</v>
      </c>
      <c r="J17" s="4"/>
      <c r="K17" s="4"/>
      <c r="L17" s="4">
        <v>1115485.92</v>
      </c>
      <c r="M17" s="4">
        <v>1161964.5</v>
      </c>
    </row>
    <row r="18" spans="1:13" ht="60.75" thickBot="1" x14ac:dyDescent="0.3">
      <c r="A18" s="21" t="s">
        <v>30</v>
      </c>
      <c r="B18" s="3" t="s">
        <v>31</v>
      </c>
      <c r="C18" s="2" t="s">
        <v>34</v>
      </c>
      <c r="D18" s="5">
        <f t="shared" si="0"/>
        <v>1800000</v>
      </c>
      <c r="E18" s="4">
        <f t="shared" si="1"/>
        <v>0</v>
      </c>
      <c r="F18" s="4">
        <f t="shared" si="2"/>
        <v>937095.41</v>
      </c>
      <c r="G18" s="4">
        <f t="shared" si="3"/>
        <v>862904.59</v>
      </c>
      <c r="H18" s="6"/>
      <c r="I18" s="6">
        <v>36000</v>
      </c>
      <c r="J18" s="6"/>
      <c r="K18" s="6"/>
      <c r="L18" s="6">
        <v>901095.41</v>
      </c>
      <c r="M18" s="6">
        <v>862904.59</v>
      </c>
    </row>
    <row r="19" spans="1:13" x14ac:dyDescent="0.25">
      <c r="A19" s="32"/>
      <c r="B19" s="32"/>
      <c r="C19" s="32"/>
      <c r="D19" s="29">
        <f>SUM(D10:D18)</f>
        <v>19340596</v>
      </c>
      <c r="E19" s="29">
        <f t="shared" ref="E19:M19" si="4">SUM(E10:E18)</f>
        <v>1000000</v>
      </c>
      <c r="F19" s="29">
        <f t="shared" si="4"/>
        <v>15606227</v>
      </c>
      <c r="G19" s="29">
        <f t="shared" si="4"/>
        <v>2734369</v>
      </c>
      <c r="H19" s="29">
        <f t="shared" si="4"/>
        <v>40000</v>
      </c>
      <c r="I19" s="29">
        <f t="shared" si="4"/>
        <v>346811.92</v>
      </c>
      <c r="J19" s="29">
        <f t="shared" si="4"/>
        <v>0</v>
      </c>
      <c r="K19" s="29">
        <f t="shared" si="4"/>
        <v>960000</v>
      </c>
      <c r="L19" s="29">
        <f t="shared" si="4"/>
        <v>15259415.08</v>
      </c>
      <c r="M19" s="29">
        <f t="shared" si="4"/>
        <v>2734369</v>
      </c>
    </row>
    <row r="20" spans="1:13" x14ac:dyDescent="0.25">
      <c r="A20" s="33"/>
      <c r="B20" s="33"/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.75" thickBot="1" x14ac:dyDescent="0.3">
      <c r="A21" s="34"/>
      <c r="B21" s="34"/>
      <c r="C21" s="34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3" spans="1:13" x14ac:dyDescent="0.25">
      <c r="L23" s="23"/>
    </row>
    <row r="24" spans="1:13" x14ac:dyDescent="0.25">
      <c r="E24" s="23"/>
      <c r="G24" s="23"/>
    </row>
    <row r="25" spans="1:13" x14ac:dyDescent="0.25">
      <c r="E25" s="23"/>
      <c r="G25" s="23"/>
    </row>
    <row r="26" spans="1:13" x14ac:dyDescent="0.25">
      <c r="E26" s="23"/>
      <c r="G26" s="23"/>
    </row>
    <row r="27" spans="1:13" x14ac:dyDescent="0.25">
      <c r="E27" s="23"/>
    </row>
  </sheetData>
  <mergeCells count="23">
    <mergeCell ref="H7:J7"/>
    <mergeCell ref="H8:J8"/>
    <mergeCell ref="A7:A8"/>
    <mergeCell ref="B7:B8"/>
    <mergeCell ref="C7:C8"/>
    <mergeCell ref="D7:D8"/>
    <mergeCell ref="E7:G8"/>
    <mergeCell ref="A1:M3"/>
    <mergeCell ref="A4:M6"/>
    <mergeCell ref="J19:J21"/>
    <mergeCell ref="K19:K21"/>
    <mergeCell ref="L19:L21"/>
    <mergeCell ref="M19:M21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K7:M8"/>
  </mergeCells>
  <printOptions horizontalCentered="1"/>
  <pageMargins left="0.70866141732283472" right="0.70866141732283472" top="0.39370078740157483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2023-09-08T08:30:31Z</dcterms:modified>
</cp:coreProperties>
</file>